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Forecast" sheetId="3" state="visible" r:id="rId3"/>
  </sheets>
  <definedNames>
    <definedName name="OpeningCash">'Inputs'!$F$8</definedName>
    <definedName name="Currency">'Inputs'!$F$9</definedName>
    <definedName name="StartDate">'Inputs'!$F$10</definedName>
    <definedName name="MinBuffer">'Inputs'!$F$11</definedName>
    <definedName name="ClosingCash">'Forecast'!$F$28:$R$28</definedName>
    <definedName name="_xlnm.Print_Area" localSheetId="0">'Cover'!$B$3:$O$38</definedName>
    <definedName name="_xlnm.Print_Area" localSheetId="1">'Inputs'!$B$1:$H$20</definedName>
    <definedName name="_xlnm.Print_Area" localSheetId="2">'Forecast'!$B$1:$S$52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#,##0.00;(#,##0.00);&quot;-&quot;"/>
    <numFmt numFmtId="165" formatCode="yyyy-mm-dd"/>
    <numFmt numFmtId="166" formatCode="dd-mmm-yyyy"/>
    <numFmt numFmtId="167" formatCode="&quot;Wk &quot;0"/>
    <numFmt numFmtId="168" formatCode="dd-mmm"/>
    <numFmt numFmtId="169" formatCode="#,##0;(#,##0);&quot;-&quot;"/>
    <numFmt numFmtId="170" formatCode="dd mmm yyyy"/>
  </numFmts>
  <fonts count="18">
    <font>
      <name val="Calibri"/>
      <family val="2"/>
      <color theme="1"/>
      <sz val="11"/>
      <scheme val="minor"/>
    </font>
    <font>
      <name val="Arial"/>
      <b val="1"/>
      <color rgb="004472C4"/>
      <sz val="16"/>
    </font>
    <font>
      <name val="Arial"/>
      <i val="1"/>
      <color rgb="00555555"/>
      <sz val="10"/>
    </font>
    <font>
      <name val="Arial"/>
      <b val="1"/>
      <color rgb="00000000"/>
      <sz val="10"/>
    </font>
    <font>
      <name val="Arial"/>
      <i val="1"/>
      <color rgb="00000000"/>
      <sz val="9"/>
    </font>
    <font>
      <name val="Arial"/>
      <b val="1"/>
      <color rgb="003271D2"/>
      <sz val="14"/>
    </font>
    <font>
      <name val="Arial"/>
      <color rgb="00000000"/>
      <sz val="10"/>
    </font>
    <font>
      <name val="Arial"/>
      <color rgb="003271D2"/>
      <sz val="10"/>
    </font>
    <font>
      <name val="Arial"/>
      <i val="1"/>
      <color rgb="00555555"/>
      <sz val="9"/>
    </font>
    <font>
      <name val="Arial"/>
      <i val="1"/>
      <color rgb="00008000"/>
      <sz val="9"/>
    </font>
    <font>
      <name val="Arial"/>
      <color rgb="00008000"/>
      <sz val="9"/>
    </font>
    <font>
      <name val="Arial"/>
      <color rgb="00008000"/>
      <sz val="10"/>
    </font>
    <font>
      <name val="Arial"/>
      <b val="1"/>
      <color rgb="004472C4"/>
      <sz val="20"/>
    </font>
    <font>
      <name val="Arial"/>
      <color rgb="004472C4"/>
      <sz val="11"/>
    </font>
    <font>
      <name val="Arial"/>
      <b val="1"/>
      <color rgb="00132E57"/>
      <sz val="14"/>
    </font>
    <font>
      <name val="Arial"/>
      <color rgb="000563C1"/>
      <sz val="12"/>
      <u val="single"/>
    </font>
    <font>
      <name val="Arial"/>
      <b val="1"/>
      <color rgb="004472C4"/>
      <sz val="11"/>
    </font>
    <font>
      <name val="Arial"/>
      <color rgb="004472C4"/>
      <sz val="10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E5F7"/>
      </patternFill>
    </fill>
    <fill>
      <patternFill patternType="solid">
        <fgColor rgb="00FFFF00"/>
      </patternFill>
    </fill>
  </fills>
  <borders count="4">
    <border>
      <left/>
      <right/>
      <top/>
      <bottom/>
      <diagonal/>
    </border>
    <border>
      <bottom style="medium"/>
    </border>
    <border>
      <top style="hair"/>
    </border>
    <border>
      <top style="thin"/>
      <bottom style="medium"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2" fillId="0" borderId="0" pivotButton="0" quotePrefix="0" xfId="0"/>
    <xf numFmtId="0" fontId="14" fillId="0" borderId="0" pivotButton="0" quotePrefix="0" xfId="0"/>
    <xf numFmtId="0" fontId="13" fillId="0" borderId="0" pivotButton="0" quotePrefix="0" xfId="0"/>
    <xf numFmtId="0" fontId="15" fillId="0" borderId="0" pivotButton="0" quotePrefix="0" xfId="0"/>
    <xf numFmtId="0" fontId="16" fillId="0" borderId="0" pivotButton="0" quotePrefix="0" xfId="0"/>
    <xf numFmtId="0" fontId="13" fillId="0" borderId="0" applyAlignment="1" pivotButton="0" quotePrefix="0" xfId="0">
      <alignment horizontal="left"/>
    </xf>
    <xf numFmtId="170" fontId="13" fillId="0" borderId="0" applyAlignment="1" pivotButton="0" quotePrefix="0" xfId="0">
      <alignment horizontal="left"/>
    </xf>
    <xf numFmtId="0" fontId="2" fillId="0" borderId="0" pivotButton="0" quotePrefix="0" xfId="0"/>
    <xf numFmtId="0" fontId="17" fillId="0" borderId="0" pivotButton="0" quotePrefix="0" xfId="0"/>
    <xf numFmtId="0" fontId="1" fillId="0" borderId="0" pivotButton="0" quotePrefix="0" xfId="0"/>
    <xf numFmtId="0" fontId="4" fillId="2" borderId="1" pivotButton="0" quotePrefix="0" xfId="0"/>
    <xf numFmtId="0" fontId="3" fillId="2" borderId="1" pivotButton="0" quotePrefix="0" xfId="0"/>
    <xf numFmtId="0" fontId="5" fillId="3" borderId="0" pivotButton="0" quotePrefix="0" xfId="0"/>
    <xf numFmtId="0" fontId="0" fillId="3" borderId="0" pivotButton="0" quotePrefix="0" xfId="0"/>
    <xf numFmtId="0" fontId="6" fillId="0" borderId="0" pivotButton="0" quotePrefix="0" xfId="0"/>
    <xf numFmtId="164" fontId="7" fillId="4" borderId="0" applyAlignment="1" pivotButton="0" quotePrefix="0" xfId="0">
      <alignment horizontal="right"/>
    </xf>
    <xf numFmtId="0" fontId="8" fillId="0" borderId="0" pivotButton="0" quotePrefix="0" xfId="0"/>
    <xf numFmtId="49" fontId="7" fillId="2" borderId="0" applyAlignment="1" pivotButton="0" quotePrefix="0" xfId="0">
      <alignment horizontal="right"/>
    </xf>
    <xf numFmtId="166" fontId="7" fillId="2" borderId="0" applyAlignment="1" pivotButton="0" quotePrefix="0" xfId="0">
      <alignment horizontal="right"/>
    </xf>
    <xf numFmtId="0" fontId="9" fillId="2" borderId="1" pivotButton="0" quotePrefix="0" xfId="0"/>
    <xf numFmtId="167" fontId="3" fillId="2" borderId="1" applyAlignment="1" pivotButton="0" quotePrefix="0" xfId="0">
      <alignment horizontal="right"/>
    </xf>
    <xf numFmtId="0" fontId="3" fillId="2" borderId="1" applyAlignment="1" pivotButton="0" quotePrefix="0" xfId="0">
      <alignment horizontal="right"/>
    </xf>
    <xf numFmtId="168" fontId="9" fillId="0" borderId="0" applyAlignment="1" pivotButton="0" quotePrefix="0" xfId="0">
      <alignment horizontal="right"/>
    </xf>
    <xf numFmtId="0" fontId="10" fillId="0" borderId="0" pivotButton="0" quotePrefix="0" xfId="0"/>
    <xf numFmtId="169" fontId="7" fillId="2" borderId="0" pivotButton="0" quotePrefix="0" xfId="0"/>
    <xf numFmtId="169" fontId="6" fillId="2" borderId="0" pivotButton="0" quotePrefix="0" xfId="0"/>
    <xf numFmtId="0" fontId="3" fillId="0" borderId="2" pivotButton="0" quotePrefix="0" xfId="0"/>
    <xf numFmtId="169" fontId="3" fillId="2" borderId="2" pivotButton="0" quotePrefix="0" xfId="0"/>
    <xf numFmtId="169" fontId="11" fillId="2" borderId="0" pivotButton="0" quotePrefix="0" xfId="0"/>
    <xf numFmtId="0" fontId="3" fillId="0" borderId="3" pivotButton="0" quotePrefix="0" xfId="0"/>
    <xf numFmtId="169" fontId="3" fillId="2" borderId="3" pivotButton="0" quotePrefix="0" xfId="0"/>
    <xf numFmtId="0" fontId="6" fillId="2" borderId="0" applyAlignment="1" pivotButton="0" quotePrefix="0" xfId="0">
      <alignment horizontal="right"/>
    </xf>
  </cellXfs>
  <cellStyles count="1">
    <cellStyle name="Normal" xfId="0" builtinId="0" hidden="0"/>
  </cellStyles>
  <dxfs count="4">
    <dxf>
      <fill>
        <patternFill patternType="solid">
          <fgColor rgb="00FA621C"/>
        </patternFill>
      </fill>
    </dxf>
    <dxf>
      <fill>
        <patternFill patternType="solid">
          <fgColor rgb="00FF9999"/>
        </patternFill>
      </fill>
    </dxf>
    <dxf>
      <fill>
        <patternFill patternType="solid">
          <fgColor rgb="00FFE08A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Closing cash by week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'Forecast'!$F$5:$R$5</f>
            </numRef>
          </cat>
          <val>
            <numRef>
              <f>'Forecast'!$F$28:$R$28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3.png" Id="rId2"/></Relationships>
</file>

<file path=xl/drawings/drawing1.xml><?xml version="1.0" encoding="utf-8"?>
<wsDr xmlns="http://schemas.openxmlformats.org/drawingml/2006/spreadsheetDrawing">
  <oneCellAnchor>
    <from>
      <col>2</col>
      <colOff>0</colOff>
      <row>3</row>
      <rowOff>0</rowOff>
    </from>
    <ext cx="1428750" cy="990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0</row>
      <rowOff>0</rowOff>
    </from>
    <ext cx="381000" cy="2762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33</row>
      <rowOff>0</rowOff>
    </from>
    <ext cx="93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0</row>
      <rowOff>0</rowOff>
    </from>
    <ext cx="381000" cy="2762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puts'!A1" TargetMode="External" Id="rId1"/><Relationship Type="http://schemas.openxmlformats.org/officeDocument/2006/relationships/hyperlink" Target="#'Forecast'!A1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C11:K37"/>
  <sheetViews>
    <sheetView showGridLines="0" rightToLeft="0" workbookViewId="0">
      <selection activeCell="A1" sqref="A1"/>
    </sheetView>
  </sheetViews>
  <sheetFormatPr baseColWidth="8" defaultRowHeight="15"/>
  <cols>
    <col width="3" customWidth="1" min="1" max="1"/>
    <col width="3" customWidth="1" min="2" max="2"/>
    <col width="2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1">
      <c r="C11" s="1" t="inlineStr">
        <is>
          <t>13-Week Cash Flow Forecast</t>
        </is>
      </c>
      <c r="K11" s="2" t="inlineStr">
        <is>
          <t>Strictly Confidential</t>
        </is>
      </c>
    </row>
    <row r="12">
      <c r="C12" s="3" t="inlineStr">
        <is>
          <t>Free template from OmniScope360. Blue cells are inputs, black cells are formulas, green cells link to other sheets.</t>
        </is>
      </c>
    </row>
    <row r="14">
      <c r="C14" s="2" t="inlineStr">
        <is>
          <t>Table of Contents</t>
        </is>
      </c>
    </row>
    <row r="16">
      <c r="C16" s="4" t="inlineStr">
        <is>
          <t>Inputs: opening cash, currency, start date, buffer</t>
        </is>
      </c>
    </row>
    <row r="17">
      <c r="C17" s="4" t="inlineStr">
        <is>
          <t>Forecast: 13 weeks of cash in, cash out and closing cash</t>
        </is>
      </c>
    </row>
    <row r="31">
      <c r="C31" s="5" t="inlineStr">
        <is>
          <t>Prepared by</t>
        </is>
      </c>
      <c r="D31" s="6" t="inlineStr">
        <is>
          <t>Akram El-Karrar, OmniScope360</t>
        </is>
      </c>
    </row>
    <row r="32">
      <c r="C32" s="5" t="inlineStr">
        <is>
          <t>Version</t>
        </is>
      </c>
      <c r="D32" s="6" t="inlineStr">
        <is>
          <t>1.0</t>
        </is>
      </c>
    </row>
    <row r="33">
      <c r="C33" s="5" t="inlineStr">
        <is>
          <t>Date</t>
        </is>
      </c>
      <c r="D33" s="7" t="n">
        <v>46314</v>
      </c>
    </row>
    <row r="34">
      <c r="C34" s="5" t="inlineStr">
        <is>
          <t>Contact</t>
        </is>
      </c>
      <c r="D34" s="6" t="inlineStr">
        <is>
          <t>info@omniscope360.com  |  omniscope360.com</t>
        </is>
      </c>
    </row>
    <row r="35">
      <c r="D35" s="8" t="inlineStr">
        <is>
          <t>Founder and Fractional CFO, OmniScope360. Muscat, Oman and Sydney, Australia.</t>
        </is>
      </c>
    </row>
    <row r="37">
      <c r="C37" s="9" t="inlineStr">
        <is>
          <t>General information only. Not financial, tax or legal advice. Check the assumptions before relying on the results.</t>
        </is>
      </c>
    </row>
  </sheetData>
  <hyperlinks>
    <hyperlink xmlns:r="http://schemas.openxmlformats.org/officeDocument/2006/relationships" ref="C16" r:id="rId1"/>
    <hyperlink xmlns:r="http://schemas.openxmlformats.org/officeDocument/2006/relationships" ref="C17" r:id="rId2"/>
  </hyperlinks>
  <pageMargins left="0.75" right="0.75" top="1" bottom="1" header="0.5" footer="0.5"/>
  <pageSetup orientation="landscape" fitToHeight="1" fitToWidth="1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0" summaryRight="1"/>
    <pageSetUpPr fitToPage="1"/>
  </sheetPr>
  <dimension ref="B2:H19"/>
  <sheetViews>
    <sheetView showGridLines="0" rightToLeft="0" workbookViewId="0">
      <pane xSplit="5" ySplit="5" topLeftCell="F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.5" customWidth="1" min="1" max="1"/>
    <col width="34" customWidth="1" min="2" max="2"/>
    <col width="9" customWidth="1" min="3" max="3"/>
    <col width="9" customWidth="1" min="4" max="4"/>
    <col width="4.7" customWidth="1" min="5" max="5"/>
    <col width="11" customWidth="1" min="6" max="6"/>
    <col width="11" customWidth="1" min="7" max="7"/>
    <col width="40" customWidth="1" min="8" max="8"/>
  </cols>
  <sheetData>
    <row r="1" ht="24" customHeight="1"/>
    <row r="2">
      <c r="B2" s="10" t="inlineStr">
        <is>
          <t>Inputs</t>
        </is>
      </c>
    </row>
    <row r="3">
      <c r="B3" s="8" t="inlineStr">
        <is>
          <t>Free template from OmniScope360. Blue cells are inputs, black cells are formulas, green cells link to other sheets.</t>
        </is>
      </c>
    </row>
    <row r="5">
      <c r="B5" s="11" t="inlineStr">
        <is>
          <t>Fill the blue cells. Currency is set below.</t>
        </is>
      </c>
      <c r="C5" s="12" t="n"/>
      <c r="D5" s="12" t="n"/>
      <c r="E5" s="12" t="n"/>
      <c r="F5" s="12" t="n"/>
      <c r="G5" s="12" t="n"/>
      <c r="H5" s="12" t="n"/>
    </row>
    <row r="7">
      <c r="B7" s="13" t="inlineStr">
        <is>
          <t>Inputs</t>
        </is>
      </c>
      <c r="C7" s="14" t="n"/>
      <c r="D7" s="14" t="n"/>
      <c r="E7" s="14" t="n"/>
      <c r="F7" s="14" t="n"/>
      <c r="G7" s="14" t="n"/>
      <c r="H7" s="14" t="n"/>
    </row>
    <row r="8" outlineLevel="1">
      <c r="B8" s="15" t="inlineStr">
        <is>
          <t>Opening cash balance</t>
        </is>
      </c>
      <c r="F8" s="16" t="n">
        <v>0</v>
      </c>
      <c r="H8" s="17" t="inlineStr">
        <is>
          <t>Bank balance across all accounts today</t>
        </is>
      </c>
    </row>
    <row r="9" outlineLevel="1">
      <c r="B9" s="15" t="inlineStr">
        <is>
          <t>Currency</t>
        </is>
      </c>
      <c r="F9" s="18" t="inlineStr">
        <is>
          <t>OMR</t>
        </is>
      </c>
      <c r="H9" s="17" t="inlineStr">
        <is>
          <t>OMR, AUD or another currency</t>
        </is>
      </c>
    </row>
    <row r="10" outlineLevel="1">
      <c r="B10" s="15" t="inlineStr">
        <is>
          <t>Forecast start date (a Monday)</t>
        </is>
      </c>
      <c r="F10" s="19" t="n">
        <v>46328</v>
      </c>
      <c r="H10" s="17" t="inlineStr">
        <is>
          <t>Week 1 starts on this date</t>
        </is>
      </c>
    </row>
    <row r="11" outlineLevel="1">
      <c r="B11" s="15" t="inlineStr">
        <is>
          <t>Minimum cash buffer</t>
        </is>
      </c>
      <c r="F11" s="16" t="n">
        <v>0</v>
      </c>
      <c r="H11" s="17" t="inlineStr">
        <is>
          <t>Balance you do not want to go below</t>
        </is>
      </c>
    </row>
    <row r="13">
      <c r="B13" s="13" t="inlineStr">
        <is>
          <t>How to use</t>
        </is>
      </c>
      <c r="C13" s="14" t="n"/>
      <c r="D13" s="14" t="n"/>
      <c r="E13" s="14" t="n"/>
      <c r="F13" s="14" t="n"/>
      <c r="G13" s="14" t="n"/>
      <c r="H13" s="14" t="n"/>
    </row>
    <row r="14" outlineLevel="1">
      <c r="B14" s="15" t="inlineStr">
        <is>
          <t>1. Fill the blue cells on this sheet.</t>
        </is>
      </c>
    </row>
    <row r="15" outlineLevel="1">
      <c r="B15" s="15" t="inlineStr">
        <is>
          <t>2. On Forecast, enter receipts as positive numbers and payments as negative numbers.</t>
        </is>
      </c>
    </row>
    <row r="16" outlineLevel="1">
      <c r="B16" s="15" t="inlineStr">
        <is>
          <t>3. Use real invoice dates, payment terms, payroll dates and tax dates.</t>
        </is>
      </c>
    </row>
    <row r="17" outlineLevel="1">
      <c r="B17" s="15" t="inlineStr">
        <is>
          <t>4. The Status row flags weeks that are SHORT (below zero) or LOW BUFFER.</t>
        </is>
      </c>
    </row>
    <row r="18" outlineLevel="1">
      <c r="B18" s="15" t="inlineStr">
        <is>
          <t>5. Update weekly: replace the finished week with actuals and compare it with last forecast.</t>
        </is>
      </c>
    </row>
    <row r="19" outlineLevel="1">
      <c r="B19" s="15" t="inlineStr">
        <is>
          <t>6. Tax lines: VAT returns in Oman, GST, BAS, PAYG and super in Australia.</t>
        </is>
      </c>
    </row>
  </sheetData>
  <pageMargins left="0.75" right="0.75" top="1" bottom="1" header="0.5" footer="0.5"/>
  <pageSetup orientation="landscape" fitToHeight="0" fitToWidth="1"/>
  <headerFooter>
    <oddHeader>&amp;L13-Week Cash Flow Forecast&amp;C&amp;A&amp;RStrictly Confidential</oddHeader>
    <oddFooter>&amp;LPrepared by OmniScope360 | omniscope360.com&amp;CPage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0" summaryRight="1"/>
    <pageSetUpPr fitToPage="1"/>
  </sheetPr>
  <dimension ref="B2:S31"/>
  <sheetViews>
    <sheetView showGridLines="0" rightToLeft="0" workbookViewId="0">
      <pane xSplit="5" ySplit="6" topLeftCell="F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.5" customWidth="1" min="1" max="1"/>
    <col width="40" customWidth="1" min="2" max="2"/>
    <col width="7" customWidth="1" min="3" max="3"/>
    <col width="9" customWidth="1" min="4" max="4"/>
    <col width="4.7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</cols>
  <sheetData>
    <row r="1" ht="24" customHeight="1"/>
    <row r="2">
      <c r="B2" s="10" t="inlineStr">
        <is>
          <t>13-Week Cash Flow Forecast</t>
        </is>
      </c>
    </row>
    <row r="3">
      <c r="B3" s="8" t="inlineStr">
        <is>
          <t>Free template from OmniScope360. Blue cells are inputs, black cells are formulas, green cells link to other sheets.</t>
        </is>
      </c>
    </row>
    <row r="5">
      <c r="B5" s="20">
        <f>"All figures in "&amp;Currency&amp;"."</f>
        <v/>
      </c>
      <c r="C5" s="12" t="n"/>
      <c r="D5" s="12" t="n"/>
      <c r="E5" s="12" t="n"/>
      <c r="F5" s="21" t="n">
        <v>1</v>
      </c>
      <c r="G5" s="21">
        <f>F5+1</f>
        <v/>
      </c>
      <c r="H5" s="21">
        <f>G5+1</f>
        <v/>
      </c>
      <c r="I5" s="21">
        <f>H5+1</f>
        <v/>
      </c>
      <c r="J5" s="21">
        <f>I5+1</f>
        <v/>
      </c>
      <c r="K5" s="21">
        <f>J5+1</f>
        <v/>
      </c>
      <c r="L5" s="21">
        <f>K5+1</f>
        <v/>
      </c>
      <c r="M5" s="21">
        <f>L5+1</f>
        <v/>
      </c>
      <c r="N5" s="21">
        <f>M5+1</f>
        <v/>
      </c>
      <c r="O5" s="21">
        <f>N5+1</f>
        <v/>
      </c>
      <c r="P5" s="21">
        <f>O5+1</f>
        <v/>
      </c>
      <c r="Q5" s="21">
        <f>P5+1</f>
        <v/>
      </c>
      <c r="R5" s="21">
        <f>Q5+1</f>
        <v/>
      </c>
      <c r="S5" s="22" t="inlineStr">
        <is>
          <t>Total</t>
        </is>
      </c>
    </row>
    <row r="6">
      <c r="B6" s="17" t="inlineStr">
        <is>
          <t>Week starting</t>
        </is>
      </c>
      <c r="F6" s="23">
        <f>StartDate+7*(F5-1)</f>
        <v/>
      </c>
      <c r="G6" s="23">
        <f>StartDate+7*(G5-1)</f>
        <v/>
      </c>
      <c r="H6" s="23">
        <f>StartDate+7*(H5-1)</f>
        <v/>
      </c>
      <c r="I6" s="23">
        <f>StartDate+7*(I5-1)</f>
        <v/>
      </c>
      <c r="J6" s="23">
        <f>StartDate+7*(J5-1)</f>
        <v/>
      </c>
      <c r="K6" s="23">
        <f>StartDate+7*(K5-1)</f>
        <v/>
      </c>
      <c r="L6" s="23">
        <f>StartDate+7*(L5-1)</f>
        <v/>
      </c>
      <c r="M6" s="23">
        <f>StartDate+7*(M5-1)</f>
        <v/>
      </c>
      <c r="N6" s="23">
        <f>StartDate+7*(N5-1)</f>
        <v/>
      </c>
      <c r="O6" s="23">
        <f>StartDate+7*(O5-1)</f>
        <v/>
      </c>
      <c r="P6" s="23">
        <f>StartDate+7*(P5-1)</f>
        <v/>
      </c>
      <c r="Q6" s="23">
        <f>StartDate+7*(Q5-1)</f>
        <v/>
      </c>
      <c r="R6" s="23">
        <f>StartDate+7*(R5-1)</f>
        <v/>
      </c>
    </row>
    <row r="8">
      <c r="B8" s="13" t="inlineStr">
        <is>
          <t>Cash in</t>
        </is>
      </c>
      <c r="C8" s="14" t="n"/>
      <c r="D8" s="14" t="n"/>
      <c r="E8" s="14" t="n"/>
      <c r="F8" s="14" t="n"/>
      <c r="G8" s="14" t="n"/>
      <c r="H8" s="14" t="n"/>
      <c r="I8" s="14" t="n"/>
      <c r="J8" s="14" t="n"/>
      <c r="K8" s="14" t="n"/>
      <c r="L8" s="14" t="n"/>
      <c r="M8" s="14" t="n"/>
      <c r="N8" s="14" t="n"/>
      <c r="O8" s="14" t="n"/>
      <c r="P8" s="14" t="n"/>
      <c r="Q8" s="14" t="n"/>
      <c r="R8" s="14" t="n"/>
      <c r="S8" s="14" t="n"/>
    </row>
    <row r="9" outlineLevel="1">
      <c r="B9" s="15" t="inlineStr">
        <is>
          <t>Customer receipts</t>
        </is>
      </c>
      <c r="C9" s="24">
        <f>Currency</f>
        <v/>
      </c>
      <c r="F9" s="25" t="n">
        <v>0</v>
      </c>
      <c r="G9" s="25" t="n">
        <v>0</v>
      </c>
      <c r="H9" s="25" t="n">
        <v>0</v>
      </c>
      <c r="I9" s="25" t="n">
        <v>0</v>
      </c>
      <c r="J9" s="25" t="n">
        <v>0</v>
      </c>
      <c r="K9" s="25" t="n">
        <v>0</v>
      </c>
      <c r="L9" s="25" t="n">
        <v>0</v>
      </c>
      <c r="M9" s="25" t="n">
        <v>0</v>
      </c>
      <c r="N9" s="25" t="n">
        <v>0</v>
      </c>
      <c r="O9" s="25" t="n">
        <v>0</v>
      </c>
      <c r="P9" s="25" t="n">
        <v>0</v>
      </c>
      <c r="Q9" s="25" t="n">
        <v>0</v>
      </c>
      <c r="R9" s="25" t="n">
        <v>0</v>
      </c>
      <c r="S9" s="26">
        <f>SUM(F9:R9)</f>
        <v/>
      </c>
    </row>
    <row r="10" outlineLevel="1">
      <c r="B10" s="15" t="inlineStr">
        <is>
          <t>Other income</t>
        </is>
      </c>
      <c r="C10" s="24">
        <f>Currency</f>
        <v/>
      </c>
      <c r="F10" s="25" t="n">
        <v>0</v>
      </c>
      <c r="G10" s="25" t="n">
        <v>0</v>
      </c>
      <c r="H10" s="25" t="n">
        <v>0</v>
      </c>
      <c r="I10" s="25" t="n">
        <v>0</v>
      </c>
      <c r="J10" s="25" t="n">
        <v>0</v>
      </c>
      <c r="K10" s="25" t="n">
        <v>0</v>
      </c>
      <c r="L10" s="25" t="n">
        <v>0</v>
      </c>
      <c r="M10" s="25" t="n">
        <v>0</v>
      </c>
      <c r="N10" s="25" t="n">
        <v>0</v>
      </c>
      <c r="O10" s="25" t="n">
        <v>0</v>
      </c>
      <c r="P10" s="25" t="n">
        <v>0</v>
      </c>
      <c r="Q10" s="25" t="n">
        <v>0</v>
      </c>
      <c r="R10" s="25" t="n">
        <v>0</v>
      </c>
      <c r="S10" s="26">
        <f>SUM(F10:R10)</f>
        <v/>
      </c>
    </row>
    <row r="11" outlineLevel="1">
      <c r="B11" s="15" t="inlineStr">
        <is>
          <t>Loans and funding received</t>
        </is>
      </c>
      <c r="C11" s="24">
        <f>Currency</f>
        <v/>
      </c>
      <c r="F11" s="25" t="n">
        <v>0</v>
      </c>
      <c r="G11" s="25" t="n">
        <v>0</v>
      </c>
      <c r="H11" s="25" t="n">
        <v>0</v>
      </c>
      <c r="I11" s="25" t="n">
        <v>0</v>
      </c>
      <c r="J11" s="25" t="n">
        <v>0</v>
      </c>
      <c r="K11" s="25" t="n">
        <v>0</v>
      </c>
      <c r="L11" s="25" t="n">
        <v>0</v>
      </c>
      <c r="M11" s="25" t="n">
        <v>0</v>
      </c>
      <c r="N11" s="25" t="n">
        <v>0</v>
      </c>
      <c r="O11" s="25" t="n">
        <v>0</v>
      </c>
      <c r="P11" s="25" t="n">
        <v>0</v>
      </c>
      <c r="Q11" s="25" t="n">
        <v>0</v>
      </c>
      <c r="R11" s="25" t="n">
        <v>0</v>
      </c>
      <c r="S11" s="26">
        <f>SUM(F11:R11)</f>
        <v/>
      </c>
    </row>
    <row r="12">
      <c r="B12" s="27" t="inlineStr">
        <is>
          <t>Total cash in</t>
        </is>
      </c>
      <c r="C12" s="27" t="n"/>
      <c r="D12" s="27" t="n"/>
      <c r="E12" s="27" t="n"/>
      <c r="F12" s="28">
        <f>SUM(F9:F11)</f>
        <v/>
      </c>
      <c r="G12" s="28">
        <f>SUM(G9:G11)</f>
        <v/>
      </c>
      <c r="H12" s="28">
        <f>SUM(H9:H11)</f>
        <v/>
      </c>
      <c r="I12" s="28">
        <f>SUM(I9:I11)</f>
        <v/>
      </c>
      <c r="J12" s="28">
        <f>SUM(J9:J11)</f>
        <v/>
      </c>
      <c r="K12" s="28">
        <f>SUM(K9:K11)</f>
        <v/>
      </c>
      <c r="L12" s="28">
        <f>SUM(L9:L11)</f>
        <v/>
      </c>
      <c r="M12" s="28">
        <f>SUM(M9:M11)</f>
        <v/>
      </c>
      <c r="N12" s="28">
        <f>SUM(N9:N11)</f>
        <v/>
      </c>
      <c r="O12" s="28">
        <f>SUM(O9:O11)</f>
        <v/>
      </c>
      <c r="P12" s="28">
        <f>SUM(P9:P11)</f>
        <v/>
      </c>
      <c r="Q12" s="28">
        <f>SUM(Q9:Q11)</f>
        <v/>
      </c>
      <c r="R12" s="28">
        <f>SUM(R9:R11)</f>
        <v/>
      </c>
      <c r="S12" s="28">
        <f>SUM(S9:S11)</f>
        <v/>
      </c>
    </row>
    <row r="14">
      <c r="B14" s="13" t="inlineStr">
        <is>
          <t>Cash out (enter as negative numbers)</t>
        </is>
      </c>
      <c r="C14" s="14" t="n"/>
      <c r="D14" s="14" t="n"/>
      <c r="E14" s="14" t="n"/>
      <c r="F14" s="14" t="n"/>
      <c r="G14" s="14" t="n"/>
      <c r="H14" s="14" t="n"/>
      <c r="I14" s="14" t="n"/>
      <c r="J14" s="14" t="n"/>
      <c r="K14" s="14" t="n"/>
      <c r="L14" s="14" t="n"/>
      <c r="M14" s="14" t="n"/>
      <c r="N14" s="14" t="n"/>
      <c r="O14" s="14" t="n"/>
      <c r="P14" s="14" t="n"/>
      <c r="Q14" s="14" t="n"/>
      <c r="R14" s="14" t="n"/>
      <c r="S14" s="14" t="n"/>
    </row>
    <row r="15" outlineLevel="1">
      <c r="B15" s="15" t="inlineStr">
        <is>
          <t>Payroll</t>
        </is>
      </c>
      <c r="C15" s="24">
        <f>Currency</f>
        <v/>
      </c>
      <c r="F15" s="25" t="n">
        <v>0</v>
      </c>
      <c r="G15" s="25" t="n">
        <v>0</v>
      </c>
      <c r="H15" s="25" t="n">
        <v>0</v>
      </c>
      <c r="I15" s="25" t="n">
        <v>0</v>
      </c>
      <c r="J15" s="25" t="n">
        <v>0</v>
      </c>
      <c r="K15" s="25" t="n">
        <v>0</v>
      </c>
      <c r="L15" s="25" t="n">
        <v>0</v>
      </c>
      <c r="M15" s="25" t="n">
        <v>0</v>
      </c>
      <c r="N15" s="25" t="n">
        <v>0</v>
      </c>
      <c r="O15" s="25" t="n">
        <v>0</v>
      </c>
      <c r="P15" s="25" t="n">
        <v>0</v>
      </c>
      <c r="Q15" s="25" t="n">
        <v>0</v>
      </c>
      <c r="R15" s="25" t="n">
        <v>0</v>
      </c>
      <c r="S15" s="26">
        <f>SUM(F15:R15)</f>
        <v/>
      </c>
    </row>
    <row r="16" outlineLevel="1">
      <c r="B16" s="15" t="inlineStr">
        <is>
          <t>Suppliers</t>
        </is>
      </c>
      <c r="C16" s="24">
        <f>Currency</f>
        <v/>
      </c>
      <c r="F16" s="25" t="n">
        <v>0</v>
      </c>
      <c r="G16" s="25" t="n">
        <v>0</v>
      </c>
      <c r="H16" s="25" t="n">
        <v>0</v>
      </c>
      <c r="I16" s="25" t="n">
        <v>0</v>
      </c>
      <c r="J16" s="25" t="n">
        <v>0</v>
      </c>
      <c r="K16" s="25" t="n">
        <v>0</v>
      </c>
      <c r="L16" s="25" t="n">
        <v>0</v>
      </c>
      <c r="M16" s="25" t="n">
        <v>0</v>
      </c>
      <c r="N16" s="25" t="n">
        <v>0</v>
      </c>
      <c r="O16" s="25" t="n">
        <v>0</v>
      </c>
      <c r="P16" s="25" t="n">
        <v>0</v>
      </c>
      <c r="Q16" s="25" t="n">
        <v>0</v>
      </c>
      <c r="R16" s="25" t="n">
        <v>0</v>
      </c>
      <c r="S16" s="26">
        <f>SUM(F16:R16)</f>
        <v/>
      </c>
    </row>
    <row r="17" outlineLevel="1">
      <c r="B17" s="15" t="inlineStr">
        <is>
          <t>Rent and utilities</t>
        </is>
      </c>
      <c r="C17" s="24">
        <f>Currency</f>
        <v/>
      </c>
      <c r="F17" s="25" t="n">
        <v>0</v>
      </c>
      <c r="G17" s="25" t="n">
        <v>0</v>
      </c>
      <c r="H17" s="25" t="n">
        <v>0</v>
      </c>
      <c r="I17" s="25" t="n">
        <v>0</v>
      </c>
      <c r="J17" s="25" t="n">
        <v>0</v>
      </c>
      <c r="K17" s="25" t="n">
        <v>0</v>
      </c>
      <c r="L17" s="25" t="n">
        <v>0</v>
      </c>
      <c r="M17" s="25" t="n">
        <v>0</v>
      </c>
      <c r="N17" s="25" t="n">
        <v>0</v>
      </c>
      <c r="O17" s="25" t="n">
        <v>0</v>
      </c>
      <c r="P17" s="25" t="n">
        <v>0</v>
      </c>
      <c r="Q17" s="25" t="n">
        <v>0</v>
      </c>
      <c r="R17" s="25" t="n">
        <v>0</v>
      </c>
      <c r="S17" s="26">
        <f>SUM(F17:R17)</f>
        <v/>
      </c>
    </row>
    <row r="18" outlineLevel="1">
      <c r="B18" s="15" t="inlineStr">
        <is>
          <t>Loan repayments</t>
        </is>
      </c>
      <c r="C18" s="24">
        <f>Currency</f>
        <v/>
      </c>
      <c r="F18" s="25" t="n">
        <v>0</v>
      </c>
      <c r="G18" s="25" t="n">
        <v>0</v>
      </c>
      <c r="H18" s="25" t="n">
        <v>0</v>
      </c>
      <c r="I18" s="25" t="n">
        <v>0</v>
      </c>
      <c r="J18" s="25" t="n">
        <v>0</v>
      </c>
      <c r="K18" s="25" t="n">
        <v>0</v>
      </c>
      <c r="L18" s="25" t="n">
        <v>0</v>
      </c>
      <c r="M18" s="25" t="n">
        <v>0</v>
      </c>
      <c r="N18" s="25" t="n">
        <v>0</v>
      </c>
      <c r="O18" s="25" t="n">
        <v>0</v>
      </c>
      <c r="P18" s="25" t="n">
        <v>0</v>
      </c>
      <c r="Q18" s="25" t="n">
        <v>0</v>
      </c>
      <c r="R18" s="25" t="n">
        <v>0</v>
      </c>
      <c r="S18" s="26">
        <f>SUM(F18:R18)</f>
        <v/>
      </c>
    </row>
    <row r="19" outlineLevel="1">
      <c r="B19" s="15" t="inlineStr">
        <is>
          <t>Tax (VAT, GST, BAS, PAYG, super)</t>
        </is>
      </c>
      <c r="C19" s="24">
        <f>Currency</f>
        <v/>
      </c>
      <c r="F19" s="25" t="n">
        <v>0</v>
      </c>
      <c r="G19" s="25" t="n">
        <v>0</v>
      </c>
      <c r="H19" s="25" t="n">
        <v>0</v>
      </c>
      <c r="I19" s="25" t="n">
        <v>0</v>
      </c>
      <c r="J19" s="25" t="n">
        <v>0</v>
      </c>
      <c r="K19" s="25" t="n">
        <v>0</v>
      </c>
      <c r="L19" s="25" t="n">
        <v>0</v>
      </c>
      <c r="M19" s="25" t="n">
        <v>0</v>
      </c>
      <c r="N19" s="25" t="n">
        <v>0</v>
      </c>
      <c r="O19" s="25" t="n">
        <v>0</v>
      </c>
      <c r="P19" s="25" t="n">
        <v>0</v>
      </c>
      <c r="Q19" s="25" t="n">
        <v>0</v>
      </c>
      <c r="R19" s="25" t="n">
        <v>0</v>
      </c>
      <c r="S19" s="26">
        <f>SUM(F19:R19)</f>
        <v/>
      </c>
    </row>
    <row r="20" outlineLevel="1">
      <c r="B20" s="15" t="inlineStr">
        <is>
          <t>Capex</t>
        </is>
      </c>
      <c r="C20" s="24">
        <f>Currency</f>
        <v/>
      </c>
      <c r="F20" s="25" t="n">
        <v>0</v>
      </c>
      <c r="G20" s="25" t="n">
        <v>0</v>
      </c>
      <c r="H20" s="25" t="n">
        <v>0</v>
      </c>
      <c r="I20" s="25" t="n">
        <v>0</v>
      </c>
      <c r="J20" s="25" t="n">
        <v>0</v>
      </c>
      <c r="K20" s="25" t="n">
        <v>0</v>
      </c>
      <c r="L20" s="25" t="n">
        <v>0</v>
      </c>
      <c r="M20" s="25" t="n">
        <v>0</v>
      </c>
      <c r="N20" s="25" t="n">
        <v>0</v>
      </c>
      <c r="O20" s="25" t="n">
        <v>0</v>
      </c>
      <c r="P20" s="25" t="n">
        <v>0</v>
      </c>
      <c r="Q20" s="25" t="n">
        <v>0</v>
      </c>
      <c r="R20" s="25" t="n">
        <v>0</v>
      </c>
      <c r="S20" s="26">
        <f>SUM(F20:R20)</f>
        <v/>
      </c>
    </row>
    <row r="21" outlineLevel="1">
      <c r="B21" s="15" t="inlineStr">
        <is>
          <t>Owner drawings</t>
        </is>
      </c>
      <c r="C21" s="24">
        <f>Currency</f>
        <v/>
      </c>
      <c r="F21" s="25" t="n">
        <v>0</v>
      </c>
      <c r="G21" s="25" t="n">
        <v>0</v>
      </c>
      <c r="H21" s="25" t="n">
        <v>0</v>
      </c>
      <c r="I21" s="25" t="n">
        <v>0</v>
      </c>
      <c r="J21" s="25" t="n">
        <v>0</v>
      </c>
      <c r="K21" s="25" t="n">
        <v>0</v>
      </c>
      <c r="L21" s="25" t="n">
        <v>0</v>
      </c>
      <c r="M21" s="25" t="n">
        <v>0</v>
      </c>
      <c r="N21" s="25" t="n">
        <v>0</v>
      </c>
      <c r="O21" s="25" t="n">
        <v>0</v>
      </c>
      <c r="P21" s="25" t="n">
        <v>0</v>
      </c>
      <c r="Q21" s="25" t="n">
        <v>0</v>
      </c>
      <c r="R21" s="25" t="n">
        <v>0</v>
      </c>
      <c r="S21" s="26">
        <f>SUM(F21:R21)</f>
        <v/>
      </c>
    </row>
    <row r="22" outlineLevel="1">
      <c r="B22" s="15" t="inlineStr">
        <is>
          <t>Other payments</t>
        </is>
      </c>
      <c r="C22" s="24">
        <f>Currency</f>
        <v/>
      </c>
      <c r="F22" s="25" t="n">
        <v>0</v>
      </c>
      <c r="G22" s="25" t="n">
        <v>0</v>
      </c>
      <c r="H22" s="25" t="n">
        <v>0</v>
      </c>
      <c r="I22" s="25" t="n">
        <v>0</v>
      </c>
      <c r="J22" s="25" t="n">
        <v>0</v>
      </c>
      <c r="K22" s="25" t="n">
        <v>0</v>
      </c>
      <c r="L22" s="25" t="n">
        <v>0</v>
      </c>
      <c r="M22" s="25" t="n">
        <v>0</v>
      </c>
      <c r="N22" s="25" t="n">
        <v>0</v>
      </c>
      <c r="O22" s="25" t="n">
        <v>0</v>
      </c>
      <c r="P22" s="25" t="n">
        <v>0</v>
      </c>
      <c r="Q22" s="25" t="n">
        <v>0</v>
      </c>
      <c r="R22" s="25" t="n">
        <v>0</v>
      </c>
      <c r="S22" s="26">
        <f>SUM(F22:R22)</f>
        <v/>
      </c>
    </row>
    <row r="23">
      <c r="B23" s="27" t="inlineStr">
        <is>
          <t>Total cash out</t>
        </is>
      </c>
      <c r="C23" s="27" t="n"/>
      <c r="D23" s="27" t="n"/>
      <c r="E23" s="27" t="n"/>
      <c r="F23" s="28">
        <f>SUM(F15:F22)</f>
        <v/>
      </c>
      <c r="G23" s="28">
        <f>SUM(G15:G22)</f>
        <v/>
      </c>
      <c r="H23" s="28">
        <f>SUM(H15:H22)</f>
        <v/>
      </c>
      <c r="I23" s="28">
        <f>SUM(I15:I22)</f>
        <v/>
      </c>
      <c r="J23" s="28">
        <f>SUM(J15:J22)</f>
        <v/>
      </c>
      <c r="K23" s="28">
        <f>SUM(K15:K22)</f>
        <v/>
      </c>
      <c r="L23" s="28">
        <f>SUM(L15:L22)</f>
        <v/>
      </c>
      <c r="M23" s="28">
        <f>SUM(M15:M22)</f>
        <v/>
      </c>
      <c r="N23" s="28">
        <f>SUM(N15:N22)</f>
        <v/>
      </c>
      <c r="O23" s="28">
        <f>SUM(O15:O22)</f>
        <v/>
      </c>
      <c r="P23" s="28">
        <f>SUM(P15:P22)</f>
        <v/>
      </c>
      <c r="Q23" s="28">
        <f>SUM(Q15:Q22)</f>
        <v/>
      </c>
      <c r="R23" s="28">
        <f>SUM(R15:R22)</f>
        <v/>
      </c>
      <c r="S23" s="28">
        <f>SUM(S15:S22)</f>
        <v/>
      </c>
    </row>
    <row r="25">
      <c r="B25" s="13" t="inlineStr">
        <is>
          <t>Cash position</t>
        </is>
      </c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  <c r="O25" s="14" t="n"/>
      <c r="P25" s="14" t="n"/>
      <c r="Q25" s="14" t="n"/>
      <c r="R25" s="14" t="n"/>
      <c r="S25" s="14" t="n"/>
    </row>
    <row r="26" outlineLevel="1">
      <c r="B26" s="15" t="inlineStr">
        <is>
          <t>Opening cash</t>
        </is>
      </c>
      <c r="F26" s="29">
        <f>OpeningCash</f>
        <v/>
      </c>
      <c r="G26" s="26">
        <f>F28</f>
        <v/>
      </c>
      <c r="H26" s="26">
        <f>G28</f>
        <v/>
      </c>
      <c r="I26" s="26">
        <f>H28</f>
        <v/>
      </c>
      <c r="J26" s="26">
        <f>I28</f>
        <v/>
      </c>
      <c r="K26" s="26">
        <f>J28</f>
        <v/>
      </c>
      <c r="L26" s="26">
        <f>K28</f>
        <v/>
      </c>
      <c r="M26" s="26">
        <f>L28</f>
        <v/>
      </c>
      <c r="N26" s="26">
        <f>M28</f>
        <v/>
      </c>
      <c r="O26" s="26">
        <f>N28</f>
        <v/>
      </c>
      <c r="P26" s="26">
        <f>O28</f>
        <v/>
      </c>
      <c r="Q26" s="26">
        <f>P28</f>
        <v/>
      </c>
      <c r="R26" s="26">
        <f>Q28</f>
        <v/>
      </c>
    </row>
    <row r="27" outlineLevel="1">
      <c r="B27" s="15" t="inlineStr">
        <is>
          <t>Net cash flow</t>
        </is>
      </c>
      <c r="F27" s="26">
        <f>F12+F23</f>
        <v/>
      </c>
      <c r="G27" s="26">
        <f>G12+G23</f>
        <v/>
      </c>
      <c r="H27" s="26">
        <f>H12+H23</f>
        <v/>
      </c>
      <c r="I27" s="26">
        <f>I12+I23</f>
        <v/>
      </c>
      <c r="J27" s="26">
        <f>J12+J23</f>
        <v/>
      </c>
      <c r="K27" s="26">
        <f>K12+K23</f>
        <v/>
      </c>
      <c r="L27" s="26">
        <f>L12+L23</f>
        <v/>
      </c>
      <c r="M27" s="26">
        <f>M12+M23</f>
        <v/>
      </c>
      <c r="N27" s="26">
        <f>N12+N23</f>
        <v/>
      </c>
      <c r="O27" s="26">
        <f>O12+O23</f>
        <v/>
      </c>
      <c r="P27" s="26">
        <f>P12+P23</f>
        <v/>
      </c>
      <c r="Q27" s="26">
        <f>Q12+Q23</f>
        <v/>
      </c>
      <c r="R27" s="26">
        <f>R12+R23</f>
        <v/>
      </c>
      <c r="S27" s="26">
        <f>SUM(F27:R27)</f>
        <v/>
      </c>
    </row>
    <row r="28" outlineLevel="1">
      <c r="B28" s="30" t="inlineStr">
        <is>
          <t>Closing cash</t>
        </is>
      </c>
      <c r="C28" s="30" t="n"/>
      <c r="D28" s="30" t="n"/>
      <c r="E28" s="30" t="n"/>
      <c r="F28" s="31">
        <f>F26+F27</f>
        <v/>
      </c>
      <c r="G28" s="31">
        <f>G26+G27</f>
        <v/>
      </c>
      <c r="H28" s="31">
        <f>H26+H27</f>
        <v/>
      </c>
      <c r="I28" s="31">
        <f>I26+I27</f>
        <v/>
      </c>
      <c r="J28" s="31">
        <f>J26+J27</f>
        <v/>
      </c>
      <c r="K28" s="31">
        <f>K26+K27</f>
        <v/>
      </c>
      <c r="L28" s="31">
        <f>L26+L27</f>
        <v/>
      </c>
      <c r="M28" s="31">
        <f>M26+M27</f>
        <v/>
      </c>
      <c r="N28" s="31">
        <f>N26+N27</f>
        <v/>
      </c>
      <c r="O28" s="31">
        <f>O26+O27</f>
        <v/>
      </c>
      <c r="P28" s="31">
        <f>P26+P27</f>
        <v/>
      </c>
      <c r="Q28" s="31">
        <f>Q26+Q27</f>
        <v/>
      </c>
      <c r="R28" s="31">
        <f>R26+R27</f>
        <v/>
      </c>
      <c r="S28" s="30" t="n"/>
    </row>
    <row r="29" outlineLevel="1">
      <c r="B29" s="15" t="inlineStr">
        <is>
          <t>Minimum buffer</t>
        </is>
      </c>
      <c r="F29" s="29">
        <f>MinBuffer</f>
        <v/>
      </c>
      <c r="G29" s="29">
        <f>MinBuffer</f>
        <v/>
      </c>
      <c r="H29" s="29">
        <f>MinBuffer</f>
        <v/>
      </c>
      <c r="I29" s="29">
        <f>MinBuffer</f>
        <v/>
      </c>
      <c r="J29" s="29">
        <f>MinBuffer</f>
        <v/>
      </c>
      <c r="K29" s="29">
        <f>MinBuffer</f>
        <v/>
      </c>
      <c r="L29" s="29">
        <f>MinBuffer</f>
        <v/>
      </c>
      <c r="M29" s="29">
        <f>MinBuffer</f>
        <v/>
      </c>
      <c r="N29" s="29">
        <f>MinBuffer</f>
        <v/>
      </c>
      <c r="O29" s="29">
        <f>MinBuffer</f>
        <v/>
      </c>
      <c r="P29" s="29">
        <f>MinBuffer</f>
        <v/>
      </c>
      <c r="Q29" s="29">
        <f>MinBuffer</f>
        <v/>
      </c>
      <c r="R29" s="29">
        <f>MinBuffer</f>
        <v/>
      </c>
    </row>
    <row r="30" outlineLevel="1">
      <c r="B30" s="15" t="inlineStr">
        <is>
          <t>Headroom over buffer</t>
        </is>
      </c>
      <c r="F30" s="26">
        <f>F28-F29</f>
        <v/>
      </c>
      <c r="G30" s="26">
        <f>G28-G29</f>
        <v/>
      </c>
      <c r="H30" s="26">
        <f>H28-H29</f>
        <v/>
      </c>
      <c r="I30" s="26">
        <f>I28-I29</f>
        <v/>
      </c>
      <c r="J30" s="26">
        <f>J28-J29</f>
        <v/>
      </c>
      <c r="K30" s="26">
        <f>K28-K29</f>
        <v/>
      </c>
      <c r="L30" s="26">
        <f>L28-L29</f>
        <v/>
      </c>
      <c r="M30" s="26">
        <f>M28-M29</f>
        <v/>
      </c>
      <c r="N30" s="26">
        <f>N28-N29</f>
        <v/>
      </c>
      <c r="O30" s="26">
        <f>O28-O29</f>
        <v/>
      </c>
      <c r="P30" s="26">
        <f>P28-P29</f>
        <v/>
      </c>
      <c r="Q30" s="26">
        <f>Q28-Q29</f>
        <v/>
      </c>
      <c r="R30" s="26">
        <f>R28-R29</f>
        <v/>
      </c>
    </row>
    <row r="31" outlineLevel="1">
      <c r="B31" s="15" t="inlineStr">
        <is>
          <t>Status</t>
        </is>
      </c>
      <c r="F31" s="32">
        <f>IF(F28&lt;0,"SHORT",IF(F30&lt;0,"LOW BUFFER","OK"))</f>
        <v/>
      </c>
      <c r="G31" s="32">
        <f>IF(G28&lt;0,"SHORT",IF(G30&lt;0,"LOW BUFFER","OK"))</f>
        <v/>
      </c>
      <c r="H31" s="32">
        <f>IF(H28&lt;0,"SHORT",IF(H30&lt;0,"LOW BUFFER","OK"))</f>
        <v/>
      </c>
      <c r="I31" s="32">
        <f>IF(I28&lt;0,"SHORT",IF(I30&lt;0,"LOW BUFFER","OK"))</f>
        <v/>
      </c>
      <c r="J31" s="32">
        <f>IF(J28&lt;0,"SHORT",IF(J30&lt;0,"LOW BUFFER","OK"))</f>
        <v/>
      </c>
      <c r="K31" s="32">
        <f>IF(K28&lt;0,"SHORT",IF(K30&lt;0,"LOW BUFFER","OK"))</f>
        <v/>
      </c>
      <c r="L31" s="32">
        <f>IF(L28&lt;0,"SHORT",IF(L30&lt;0,"LOW BUFFER","OK"))</f>
        <v/>
      </c>
      <c r="M31" s="32">
        <f>IF(M28&lt;0,"SHORT",IF(M30&lt;0,"LOW BUFFER","OK"))</f>
        <v/>
      </c>
      <c r="N31" s="32">
        <f>IF(N28&lt;0,"SHORT",IF(N30&lt;0,"LOW BUFFER","OK"))</f>
        <v/>
      </c>
      <c r="O31" s="32">
        <f>IF(O28&lt;0,"SHORT",IF(O30&lt;0,"LOW BUFFER","OK"))</f>
        <v/>
      </c>
      <c r="P31" s="32">
        <f>IF(P28&lt;0,"SHORT",IF(P30&lt;0,"LOW BUFFER","OK"))</f>
        <v/>
      </c>
      <c r="Q31" s="32">
        <f>IF(Q28&lt;0,"SHORT",IF(Q30&lt;0,"LOW BUFFER","OK"))</f>
        <v/>
      </c>
      <c r="R31" s="32">
        <f>IF(R28&lt;0,"SHORT",IF(R30&lt;0,"LOW BUFFER","OK"))</f>
        <v/>
      </c>
    </row>
  </sheetData>
  <conditionalFormatting sqref="F28:R28">
    <cfRule type="expression" priority="1" dxfId="0">
      <formula>F28&lt;MinBuffer</formula>
    </cfRule>
  </conditionalFormatting>
  <conditionalFormatting sqref="F31:R31">
    <cfRule type="expression" priority="2" dxfId="1">
      <formula>F31="SHORT"</formula>
    </cfRule>
    <cfRule type="expression" priority="3" dxfId="2">
      <formula>F31="LOW BUFFER"</formula>
    </cfRule>
    <cfRule type="expression" priority="4" dxfId="3">
      <formula>F31="OK"</formula>
    </cfRule>
  </conditionalFormatting>
  <dataValidations count="2">
    <dataValidation sqref="F9:R11" showDropDown="0" showInputMessage="1" showErrorMessage="1" allowBlank="1" errorTitle="Check sign" error="Receipts must be zero or positive" promptTitle="Input" prompt="Receipts must be zero or positive" type="decimal" operator="between">
      <formula1>0</formula1>
      <formula2>1000000000000</formula2>
    </dataValidation>
    <dataValidation sqref="F15:R22" showDropDown="0" showInputMessage="1" showErrorMessage="1" allowBlank="1" errorTitle="Check sign" error="Enter payments as negative numbers" promptTitle="Input" prompt="Enter payments as negative numbers" type="decimal" operator="between">
      <formula1>-1000000000000</formula1>
      <formula2>0</formula2>
    </dataValidation>
  </dataValidations>
  <pageMargins left="0.75" right="0.75" top="1" bottom="1" header="0.5" footer="0.5"/>
  <pageSetup orientation="landscape" fitToHeight="0" fitToWidth="1"/>
  <headerFooter>
    <oddHeader>&amp;L13-Week Cash Flow Forecast&amp;C&amp;A&amp;RStrictly Confidential</oddHeader>
    <oddFooter>&amp;LPrepared by OmniScope360 | omniscope360.com&amp;CPage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2026-10-19T14:49:27Z</dcterms:created>
  <dcterms:modified xmlns:dcterms="http://purl.org/dc/terms/" xmlns:xsi="http://www.w3.org/2001/XMLSchema-instance" xsi:type="dcterms:W3CDTF">2026-10-19T14:49:28Z</dcterms:modified>
</cp:coreProperties>
</file>